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o\Desktop\Wiki labbook data\"/>
    </mc:Choice>
  </mc:AlternateContent>
  <bookViews>
    <workbookView xWindow="0" yWindow="0" windowWidth="19200" windowHeight="8010"/>
  </bookViews>
  <sheets>
    <sheet name="Tabelle1" sheetId="1" r:id="rId1"/>
    <sheet name="Tabelle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1" l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40" i="1"/>
  <c r="D41" i="1" l="1"/>
  <c r="F41" i="1" s="1"/>
  <c r="D42" i="1"/>
  <c r="F42" i="1" s="1"/>
  <c r="D43" i="1"/>
  <c r="F43" i="1" s="1"/>
  <c r="D44" i="1"/>
  <c r="F44" i="1" s="1"/>
  <c r="D45" i="1"/>
  <c r="F45" i="1" s="1"/>
  <c r="D46" i="1"/>
  <c r="F46" i="1" s="1"/>
  <c r="D47" i="1"/>
  <c r="F47" i="1" s="1"/>
  <c r="D48" i="1"/>
  <c r="F48" i="1" s="1"/>
  <c r="D49" i="1"/>
  <c r="F49" i="1" s="1"/>
  <c r="D50" i="1"/>
  <c r="F50" i="1" s="1"/>
  <c r="D51" i="1"/>
  <c r="F51" i="1" s="1"/>
  <c r="D52" i="1"/>
  <c r="F52" i="1" s="1"/>
  <c r="D53" i="1"/>
  <c r="F53" i="1" s="1"/>
  <c r="D54" i="1"/>
  <c r="F54" i="1" s="1"/>
  <c r="D55" i="1"/>
  <c r="F55" i="1" s="1"/>
  <c r="D56" i="1"/>
  <c r="F56" i="1" s="1"/>
  <c r="D57" i="1"/>
  <c r="F57" i="1" s="1"/>
  <c r="D58" i="1"/>
  <c r="F58" i="1" s="1"/>
  <c r="D59" i="1"/>
  <c r="F59" i="1" s="1"/>
  <c r="D60" i="1"/>
  <c r="F60" i="1" s="1"/>
  <c r="D61" i="1"/>
  <c r="F61" i="1" s="1"/>
  <c r="D62" i="1"/>
  <c r="F62" i="1" s="1"/>
  <c r="D63" i="1"/>
  <c r="F63" i="1" s="1"/>
  <c r="D64" i="1"/>
  <c r="F64" i="1" s="1"/>
  <c r="D65" i="1"/>
  <c r="F65" i="1" s="1"/>
  <c r="D66" i="1"/>
  <c r="F66" i="1" s="1"/>
  <c r="D67" i="1"/>
  <c r="F67" i="1" s="1"/>
  <c r="D68" i="1"/>
  <c r="F68" i="1" s="1"/>
  <c r="D40" i="1"/>
  <c r="F40" i="1" s="1"/>
</calcChain>
</file>

<file path=xl/sharedStrings.xml><?xml version="1.0" encoding="utf-8"?>
<sst xmlns="http://schemas.openxmlformats.org/spreadsheetml/2006/main" count="132" uniqueCount="69">
  <si>
    <t>Washing experiment with nanobodies</t>
  </si>
  <si>
    <t>GFP+PBS</t>
  </si>
  <si>
    <t>GFP + NB</t>
  </si>
  <si>
    <t>pos.Control</t>
  </si>
  <si>
    <t>neg.Control</t>
  </si>
  <si>
    <t>SDS 1%</t>
  </si>
  <si>
    <t>SDS 0,75% NB</t>
  </si>
  <si>
    <t>SDS 1%  NB</t>
  </si>
  <si>
    <t>SDS 0,75%</t>
  </si>
  <si>
    <t>SDS 0,5% NB</t>
  </si>
  <si>
    <t>SDS 0,5%</t>
  </si>
  <si>
    <t>SDS 0,25% NB</t>
  </si>
  <si>
    <t>SDS 0,25%</t>
  </si>
  <si>
    <t>Tween 22% NB</t>
  </si>
  <si>
    <t xml:space="preserve">Tween 22% </t>
  </si>
  <si>
    <t>Tween 24% NB</t>
  </si>
  <si>
    <t>Tween 24%</t>
  </si>
  <si>
    <t>Tween 26% NB</t>
  </si>
  <si>
    <t>Tween 26%</t>
  </si>
  <si>
    <t>Tween 28% NB</t>
  </si>
  <si>
    <t>Tween 28%</t>
  </si>
  <si>
    <t>Shamp1 12% NB</t>
  </si>
  <si>
    <t>Shamp1 12%</t>
  </si>
  <si>
    <t>Shamp1 14% NB</t>
  </si>
  <si>
    <t>Shamp1 14%</t>
  </si>
  <si>
    <t>Shamp1 16% NB</t>
  </si>
  <si>
    <t>Shamp1 16%</t>
  </si>
  <si>
    <t>Shamp1 18% NB</t>
  </si>
  <si>
    <t xml:space="preserve">Shamp1 18% </t>
  </si>
  <si>
    <t>Empty</t>
  </si>
  <si>
    <t>A1 - D1</t>
  </si>
  <si>
    <t>A2 - D2</t>
  </si>
  <si>
    <t>A3 - D3</t>
  </si>
  <si>
    <t>A5 - D5</t>
  </si>
  <si>
    <t>A4 - D4</t>
  </si>
  <si>
    <t>E5 - H5</t>
  </si>
  <si>
    <t>A5 - B5</t>
  </si>
  <si>
    <t>A6 - B6</t>
  </si>
  <si>
    <t>C6 - D6</t>
  </si>
  <si>
    <t>A7 - B7</t>
  </si>
  <si>
    <t>C7 - D7</t>
  </si>
  <si>
    <t>A8 - B8</t>
  </si>
  <si>
    <t>C8 - D8</t>
  </si>
  <si>
    <t>A9 - B9</t>
  </si>
  <si>
    <t>C9 - D9</t>
  </si>
  <si>
    <t>A10 - B10</t>
  </si>
  <si>
    <t>C10 - D10</t>
  </si>
  <si>
    <t>A11 - B11</t>
  </si>
  <si>
    <t>C11 - D11</t>
  </si>
  <si>
    <t>A12 - B12</t>
  </si>
  <si>
    <t>C12 - D12</t>
  </si>
  <si>
    <t>E1 - F1</t>
  </si>
  <si>
    <t>G1 - H1</t>
  </si>
  <si>
    <t>G2 - H2</t>
  </si>
  <si>
    <t>G3 - H3</t>
  </si>
  <si>
    <t>G4 - H4</t>
  </si>
  <si>
    <t>E2 - F2</t>
  </si>
  <si>
    <t>E3 - F3</t>
  </si>
  <si>
    <t>E4 - F4</t>
  </si>
  <si>
    <t>Washing</t>
  </si>
  <si>
    <t>wells</t>
  </si>
  <si>
    <t>MW</t>
  </si>
  <si>
    <t>StAbw</t>
  </si>
  <si>
    <t>Difference</t>
  </si>
  <si>
    <t>Efficiency</t>
  </si>
  <si>
    <t>GFP coat</t>
  </si>
  <si>
    <t>GFP&amp; PBS+NB</t>
  </si>
  <si>
    <t>GFP&amp;PBS</t>
  </si>
  <si>
    <t>Stab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</si>
</sst>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2" fontId="0" fillId="0" borderId="1" xfId="0" applyNumberFormat="1" applyBorder="1"/>
    <xf numFmtId="0" fontId="0" fillId="0" borderId="1" xfId="0" applyBorder="1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/>
              <a:t>wash efficiency SDS -SDS+nanobody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SDS + nanobody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(Tabelle1!$C$45,Tabelle1!$C$47,Tabelle1!$C$49,Tabelle1!$C$51)</c:f>
              <c:strCache>
                <c:ptCount val="4"/>
                <c:pt idx="0">
                  <c:v>SDS 1%</c:v>
                </c:pt>
                <c:pt idx="1">
                  <c:v>SDS 0,75%</c:v>
                </c:pt>
                <c:pt idx="2">
                  <c:v>SDS 0,5%</c:v>
                </c:pt>
                <c:pt idx="3">
                  <c:v>SDS 0,25%</c:v>
                </c:pt>
              </c:strCache>
            </c:strRef>
          </c:cat>
          <c:val>
            <c:numRef>
              <c:f>(Tabelle1!$F$44,Tabelle1!$F$46,Tabelle1!$F$48,Tabelle1!$F$50)</c:f>
              <c:numCache>
                <c:formatCode>0.00</c:formatCode>
                <c:ptCount val="4"/>
                <c:pt idx="0">
                  <c:v>0.7991032936713226</c:v>
                </c:pt>
                <c:pt idx="1">
                  <c:v>0.50895807966602891</c:v>
                </c:pt>
                <c:pt idx="2">
                  <c:v>0.89535095715587965</c:v>
                </c:pt>
                <c:pt idx="3">
                  <c:v>0.5446769790718835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27-42FC-8D12-2C0233056B35}"/>
            </c:ext>
          </c:extLst>
        </c:ser>
        <c:ser>
          <c:idx val="1"/>
          <c:order val="1"/>
          <c:tx>
            <c:v>SDS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(Tabelle1!$C$45,Tabelle1!$C$47,Tabelle1!$C$49,Tabelle1!$C$51)</c:f>
              <c:strCache>
                <c:ptCount val="4"/>
                <c:pt idx="0">
                  <c:v>SDS 1%</c:v>
                </c:pt>
                <c:pt idx="1">
                  <c:v>SDS 0,75%</c:v>
                </c:pt>
                <c:pt idx="2">
                  <c:v>SDS 0,5%</c:v>
                </c:pt>
                <c:pt idx="3">
                  <c:v>SDS 0,25%</c:v>
                </c:pt>
              </c:strCache>
            </c:strRef>
          </c:cat>
          <c:val>
            <c:numRef>
              <c:f>(Tabelle1!$F$45,Tabelle1!$F$47,Tabelle1!$F$49,Tabelle1!$F$51)</c:f>
              <c:numCache>
                <c:formatCode>0.00</c:formatCode>
                <c:ptCount val="4"/>
                <c:pt idx="0">
                  <c:v>0.64852345107122178</c:v>
                </c:pt>
                <c:pt idx="1">
                  <c:v>0.28568001918925401</c:v>
                </c:pt>
                <c:pt idx="2">
                  <c:v>0.75649212430821622</c:v>
                </c:pt>
                <c:pt idx="3">
                  <c:v>0.48458149779735682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27-42FC-8D12-2C0233056B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16413272"/>
        <c:axId val="316410648"/>
      </c:barChart>
      <c:catAx>
        <c:axId val="316413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410648"/>
        <c:crosses val="autoZero"/>
        <c:auto val="1"/>
        <c:lblAlgn val="ctr"/>
        <c:lblOffset val="100"/>
        <c:noMultiLvlLbl val="0"/>
      </c:catAx>
      <c:valAx>
        <c:axId val="316410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efficiency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413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/>
              <a:t>wash efficiency Tween -Tween+nanobody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Tween+nanobody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(Tabelle1!$C$53,Tabelle1!$C$55,Tabelle1!$C$57,Tabelle1!$C$59)</c:f>
              <c:strCache>
                <c:ptCount val="4"/>
                <c:pt idx="0">
                  <c:v>Tween 22% </c:v>
                </c:pt>
                <c:pt idx="1">
                  <c:v>Tween 24%</c:v>
                </c:pt>
                <c:pt idx="2">
                  <c:v>Tween 26%</c:v>
                </c:pt>
                <c:pt idx="3">
                  <c:v>Tween 28%</c:v>
                </c:pt>
              </c:strCache>
            </c:strRef>
          </c:cat>
          <c:val>
            <c:numRef>
              <c:f>(Tabelle1!$F$52,Tabelle1!$F$54,Tabelle1!$F$56,Tabelle1!$F$58)</c:f>
              <c:numCache>
                <c:formatCode>0.00</c:formatCode>
                <c:ptCount val="4"/>
                <c:pt idx="0">
                  <c:v>5.0627943485086341E-2</c:v>
                </c:pt>
                <c:pt idx="1">
                  <c:v>0.176759410801964</c:v>
                </c:pt>
                <c:pt idx="2">
                  <c:v>-7.4411905904944791E-3</c:v>
                </c:pt>
                <c:pt idx="3">
                  <c:v>-0.3499210110584518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C0-42E7-82B1-4A5CEE24A5CA}"/>
            </c:ext>
          </c:extLst>
        </c:ser>
        <c:ser>
          <c:idx val="1"/>
          <c:order val="1"/>
          <c:tx>
            <c:v>Tween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(Tabelle1!$C$53,Tabelle1!$C$55,Tabelle1!$C$57,Tabelle1!$C$59)</c:f>
              <c:strCache>
                <c:ptCount val="4"/>
                <c:pt idx="0">
                  <c:v>Tween 22% </c:v>
                </c:pt>
                <c:pt idx="1">
                  <c:v>Tween 24%</c:v>
                </c:pt>
                <c:pt idx="2">
                  <c:v>Tween 26%</c:v>
                </c:pt>
                <c:pt idx="3">
                  <c:v>Tween 28%</c:v>
                </c:pt>
              </c:strCache>
            </c:strRef>
          </c:cat>
          <c:val>
            <c:numRef>
              <c:f>(Tabelle1!$F$53,Tabelle1!$F$55,Tabelle1!$F$57,Tabelle1!$F$59)</c:f>
              <c:numCache>
                <c:formatCode>0.00</c:formatCode>
                <c:ptCount val="4"/>
                <c:pt idx="0">
                  <c:v>6.236741620704285E-2</c:v>
                </c:pt>
                <c:pt idx="1">
                  <c:v>0.16447368421052633</c:v>
                </c:pt>
                <c:pt idx="2">
                  <c:v>0.3403954802259887</c:v>
                </c:pt>
                <c:pt idx="3">
                  <c:v>0.16062071745264006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C0-42E7-82B1-4A5CEE24A5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16413272"/>
        <c:axId val="316410648"/>
      </c:barChart>
      <c:catAx>
        <c:axId val="316413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410648"/>
        <c:crosses val="autoZero"/>
        <c:auto val="1"/>
        <c:lblAlgn val="ctr"/>
        <c:lblOffset val="100"/>
        <c:noMultiLvlLbl val="0"/>
      </c:catAx>
      <c:valAx>
        <c:axId val="3164106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efficiency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413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/>
              <a:t>wash efficiency Shampoo1 - Shampoo1+nanobody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Shampoo1+nanobody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(Tabelle1!$C$61,Tabelle1!$C$63,Tabelle1!$C$65,Tabelle1!$C$67)</c:f>
              <c:strCache>
                <c:ptCount val="4"/>
                <c:pt idx="0">
                  <c:v>Shamp1 12%</c:v>
                </c:pt>
                <c:pt idx="1">
                  <c:v>Shamp1 14%</c:v>
                </c:pt>
                <c:pt idx="2">
                  <c:v>Shamp1 16%</c:v>
                </c:pt>
                <c:pt idx="3">
                  <c:v>Shamp1 18% </c:v>
                </c:pt>
              </c:strCache>
            </c:strRef>
          </c:cat>
          <c:val>
            <c:numRef>
              <c:f>(Tabelle1!$F$60,Tabelle1!$F$62,Tabelle1!$F$64,Tabelle1!$F$66)</c:f>
              <c:numCache>
                <c:formatCode>0.00</c:formatCode>
                <c:ptCount val="4"/>
                <c:pt idx="0">
                  <c:v>0.28158844765342961</c:v>
                </c:pt>
                <c:pt idx="1">
                  <c:v>-6.8048670572329883E-2</c:v>
                </c:pt>
                <c:pt idx="2">
                  <c:v>0.60429383287728899</c:v>
                </c:pt>
                <c:pt idx="3">
                  <c:v>-0.32165146423427748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A7-4210-A04C-61F01BC0E606}"/>
            </c:ext>
          </c:extLst>
        </c:ser>
        <c:ser>
          <c:idx val="1"/>
          <c:order val="1"/>
          <c:tx>
            <c:v>Shampoo1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(Tabelle1!$C$61,Tabelle1!$C$63,Tabelle1!$C$65,Tabelle1!$C$67)</c:f>
              <c:strCache>
                <c:ptCount val="4"/>
                <c:pt idx="0">
                  <c:v>Shamp1 12%</c:v>
                </c:pt>
                <c:pt idx="1">
                  <c:v>Shamp1 14%</c:v>
                </c:pt>
                <c:pt idx="2">
                  <c:v>Shamp1 16%</c:v>
                </c:pt>
                <c:pt idx="3">
                  <c:v>Shamp1 18% </c:v>
                </c:pt>
              </c:strCache>
            </c:strRef>
          </c:cat>
          <c:val>
            <c:numRef>
              <c:f>(Tabelle1!$F$61,Tabelle1!$F$63,Tabelle1!$F$65,Tabelle1!$F$67)</c:f>
              <c:numCache>
                <c:formatCode>0.00</c:formatCode>
                <c:ptCount val="4"/>
                <c:pt idx="0">
                  <c:v>0.38584566173530588</c:v>
                </c:pt>
                <c:pt idx="1">
                  <c:v>0.71998458277124688</c:v>
                </c:pt>
                <c:pt idx="2">
                  <c:v>0.32679879362343817</c:v>
                </c:pt>
                <c:pt idx="3">
                  <c:v>0.6442089326267979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A7-4210-A04C-61F01BC0E6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16413272"/>
        <c:axId val="316410648"/>
      </c:barChart>
      <c:catAx>
        <c:axId val="316413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410648"/>
        <c:crosses val="autoZero"/>
        <c:auto val="1"/>
        <c:lblAlgn val="ctr"/>
        <c:lblOffset val="100"/>
        <c:noMultiLvlLbl val="0"/>
      </c:catAx>
      <c:valAx>
        <c:axId val="3164106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efficiency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413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/>
              <a:t>wash efficiency controls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neg. control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(Tabelle1!$C$61,Tabelle1!$C$63,Tabelle1!$C$65,Tabelle1!$C$67)</c:f>
              <c:strCache>
                <c:ptCount val="4"/>
                <c:pt idx="0">
                  <c:v>Shamp1 12%</c:v>
                </c:pt>
                <c:pt idx="1">
                  <c:v>Shamp1 14%</c:v>
                </c:pt>
                <c:pt idx="2">
                  <c:v>Shamp1 16%</c:v>
                </c:pt>
                <c:pt idx="3">
                  <c:v>Shamp1 18% </c:v>
                </c:pt>
              </c:strCache>
            </c:strRef>
          </c:cat>
          <c:val>
            <c:numRef>
              <c:f>Tabelle1!$F$40</c:f>
              <c:numCache>
                <c:formatCode>0.00</c:formatCode>
                <c:ptCount val="1"/>
                <c:pt idx="0">
                  <c:v>2.3585890210811939E-2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9D-4C4E-8798-640F2EE9051C}"/>
            </c:ext>
          </c:extLst>
        </c:ser>
        <c:ser>
          <c:idx val="3"/>
          <c:order val="1"/>
          <c:tx>
            <c:v>PBS</c:v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val>
            <c:numRef>
              <c:f>Tabelle1!$F$41</c:f>
              <c:numCache>
                <c:formatCode>0.00</c:formatCode>
                <c:ptCount val="1"/>
                <c:pt idx="0">
                  <c:v>0.57892763404574432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9D-4C4E-8798-640F2EE9051C}"/>
            </c:ext>
          </c:extLst>
        </c:ser>
        <c:ser>
          <c:idx val="2"/>
          <c:order val="2"/>
          <c:tx>
            <c:v>PBS + nanobody</c:v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val>
            <c:numRef>
              <c:f>Tabelle1!$F$42</c:f>
              <c:numCache>
                <c:formatCode>0.00</c:formatCode>
                <c:ptCount val="1"/>
                <c:pt idx="0">
                  <c:v>0.13811208766122587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9D-4C4E-8798-640F2EE9051C}"/>
            </c:ext>
          </c:extLst>
        </c:ser>
        <c:ser>
          <c:idx val="1"/>
          <c:order val="3"/>
          <c:tx>
            <c:v>pos. control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(Tabelle1!$C$61,Tabelle1!$C$63,Tabelle1!$C$65,Tabelle1!$C$67)</c:f>
              <c:strCache>
                <c:ptCount val="4"/>
                <c:pt idx="0">
                  <c:v>Shamp1 12%</c:v>
                </c:pt>
                <c:pt idx="1">
                  <c:v>Shamp1 14%</c:v>
                </c:pt>
                <c:pt idx="2">
                  <c:v>Shamp1 16%</c:v>
                </c:pt>
                <c:pt idx="3">
                  <c:v>Shamp1 18% </c:v>
                </c:pt>
              </c:strCache>
            </c:strRef>
          </c:cat>
          <c:val>
            <c:numRef>
              <c:f>Tabelle1!$F$43</c:f>
              <c:numCache>
                <c:formatCode>0.00</c:formatCode>
                <c:ptCount val="1"/>
                <c:pt idx="0">
                  <c:v>0.99908980582524276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9D-4C4E-8798-640F2EE905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16413272"/>
        <c:axId val="316410648"/>
      </c:barChart>
      <c:catAx>
        <c:axId val="316413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410648"/>
        <c:crosses val="autoZero"/>
        <c:auto val="1"/>
        <c:lblAlgn val="ctr"/>
        <c:lblOffset val="100"/>
        <c:noMultiLvlLbl val="0"/>
      </c:catAx>
      <c:valAx>
        <c:axId val="3164106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efficiency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413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/>
              <a:t>RFU difference SDS -SDS+nanobody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SDS + nanobody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f>(Tabelle1!$E$44,Tabelle1!$E$46,Tabelle1!$E$48,Tabelle1!$E$50)</c:f>
                <c:numCache>
                  <c:formatCode>General</c:formatCode>
                  <c:ptCount val="4"/>
                  <c:pt idx="0">
                    <c:v>392.08991315768378</c:v>
                  </c:pt>
                  <c:pt idx="1">
                    <c:v>113.852975367357</c:v>
                  </c:pt>
                  <c:pt idx="2">
                    <c:v>244.18486849106765</c:v>
                  </c:pt>
                  <c:pt idx="3">
                    <c:v>336.52377330583943</c:v>
                  </c:pt>
                </c:numCache>
              </c:numRef>
            </c:plus>
            <c:minus>
              <c:numRef>
                <c:f>(Tabelle1!$E$44,Tabelle1!$E$46,Tabelle1!$E$48,Tabelle1!$E$50)</c:f>
                <c:numCache>
                  <c:formatCode>General</c:formatCode>
                  <c:ptCount val="4"/>
                  <c:pt idx="0">
                    <c:v>392.08991315768378</c:v>
                  </c:pt>
                  <c:pt idx="1">
                    <c:v>113.852975367357</c:v>
                  </c:pt>
                  <c:pt idx="2">
                    <c:v>244.18486849106765</c:v>
                  </c:pt>
                  <c:pt idx="3">
                    <c:v>336.52377330583943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strRef>
              <c:f>(Tabelle1!$C$45,Tabelle1!$C$47,Tabelle1!$C$49,Tabelle1!$C$51)</c:f>
              <c:strCache>
                <c:ptCount val="4"/>
                <c:pt idx="0">
                  <c:v>SDS 1%</c:v>
                </c:pt>
                <c:pt idx="1">
                  <c:v>SDS 0,75%</c:v>
                </c:pt>
                <c:pt idx="2">
                  <c:v>SDS 0,5%</c:v>
                </c:pt>
                <c:pt idx="3">
                  <c:v>SDS 0,25%</c:v>
                </c:pt>
              </c:strCache>
            </c:strRef>
          </c:cat>
          <c:val>
            <c:numRef>
              <c:f>(Tabelle1!$D$44,Tabelle1!$D$46,Tabelle1!$D$48,Tabelle1!$D$50)</c:f>
              <c:numCache>
                <c:formatCode>0.00</c:formatCode>
                <c:ptCount val="4"/>
                <c:pt idx="0">
                  <c:v>2317</c:v>
                </c:pt>
                <c:pt idx="1">
                  <c:v>1463</c:v>
                </c:pt>
                <c:pt idx="2">
                  <c:v>2455.5</c:v>
                </c:pt>
                <c:pt idx="3">
                  <c:v>1496.5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CD-4A6C-B819-FDCD4C4D6482}"/>
            </c:ext>
          </c:extLst>
        </c:ser>
        <c:ser>
          <c:idx val="1"/>
          <c:order val="1"/>
          <c:tx>
            <c:v>SDS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f>(Tabelle1!$E$45,Tabelle1!$E$47,Tabelle1!$E$49,Tabelle1!$E$51)</c:f>
                <c:numCache>
                  <c:formatCode>General</c:formatCode>
                  <c:ptCount val="4"/>
                  <c:pt idx="0">
                    <c:v>336.54494499249279</c:v>
                  </c:pt>
                  <c:pt idx="1">
                    <c:v>253.52563972900256</c:v>
                  </c:pt>
                  <c:pt idx="2">
                    <c:v>535.11120339607919</c:v>
                  </c:pt>
                  <c:pt idx="3">
                    <c:v>529.87640068227233</c:v>
                  </c:pt>
                </c:numCache>
              </c:numRef>
            </c:plus>
            <c:minus>
              <c:numRef>
                <c:f>(Tabelle1!$E$45,Tabelle1!$E$47,Tabelle1!$E$49,Tabelle1!$E$51)</c:f>
                <c:numCache>
                  <c:formatCode>General</c:formatCode>
                  <c:ptCount val="4"/>
                  <c:pt idx="0">
                    <c:v>336.54494499249279</c:v>
                  </c:pt>
                  <c:pt idx="1">
                    <c:v>253.52563972900256</c:v>
                  </c:pt>
                  <c:pt idx="2">
                    <c:v>535.11120339607919</c:v>
                  </c:pt>
                  <c:pt idx="3">
                    <c:v>529.87640068227233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strRef>
              <c:f>(Tabelle1!$C$45,Tabelle1!$C$47,Tabelle1!$C$49,Tabelle1!$C$51)</c:f>
              <c:strCache>
                <c:ptCount val="4"/>
                <c:pt idx="0">
                  <c:v>SDS 1%</c:v>
                </c:pt>
                <c:pt idx="1">
                  <c:v>SDS 0,75%</c:v>
                </c:pt>
                <c:pt idx="2">
                  <c:v>SDS 0,5%</c:v>
                </c:pt>
                <c:pt idx="3">
                  <c:v>SDS 0,25%</c:v>
                </c:pt>
              </c:strCache>
            </c:strRef>
          </c:cat>
          <c:val>
            <c:numRef>
              <c:f>(Tabelle1!$D$45,Tabelle1!$D$47,Tabelle1!$D$49,Tabelle1!$D$51)</c:f>
              <c:numCache>
                <c:formatCode>0.00</c:formatCode>
                <c:ptCount val="4"/>
                <c:pt idx="0">
                  <c:v>1680</c:v>
                </c:pt>
                <c:pt idx="1">
                  <c:v>595.5</c:v>
                </c:pt>
                <c:pt idx="2">
                  <c:v>1777</c:v>
                </c:pt>
                <c:pt idx="3">
                  <c:v>1100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CD-4A6C-B819-FDCD4C4D6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16413272"/>
        <c:axId val="316410648"/>
      </c:barChart>
      <c:catAx>
        <c:axId val="316413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410648"/>
        <c:crosses val="autoZero"/>
        <c:auto val="1"/>
        <c:lblAlgn val="ctr"/>
        <c:lblOffset val="100"/>
        <c:noMultiLvlLbl val="0"/>
      </c:catAx>
      <c:valAx>
        <c:axId val="316410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RFU difference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413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/>
              <a:t>RFU differenceTween -Tween+nanobody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Tween+nanobody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f>(Tabelle1!$E$52,Tabelle1!$E$54,Tabelle1!$E$56,Tabelle1!$E$58)</c:f>
                <c:numCache>
                  <c:formatCode>General</c:formatCode>
                  <c:ptCount val="4"/>
                  <c:pt idx="0">
                    <c:v>103.81233067415451</c:v>
                  </c:pt>
                  <c:pt idx="1">
                    <c:v>327.9405433916337</c:v>
                  </c:pt>
                  <c:pt idx="2">
                    <c:v>614.59112424440366</c:v>
                  </c:pt>
                  <c:pt idx="3">
                    <c:v>874.48970834424347</c:v>
                  </c:pt>
                </c:numCache>
              </c:numRef>
            </c:plus>
            <c:minus>
              <c:numRef>
                <c:f>(Tabelle1!$E$52,Tabelle1!$E$54,Tabelle1!$E$56,Tabelle1!$E$58)</c:f>
                <c:numCache>
                  <c:formatCode>General</c:formatCode>
                  <c:ptCount val="4"/>
                  <c:pt idx="0">
                    <c:v>103.81233067415451</c:v>
                  </c:pt>
                  <c:pt idx="1">
                    <c:v>327.9405433916337</c:v>
                  </c:pt>
                  <c:pt idx="2">
                    <c:v>614.59112424440366</c:v>
                  </c:pt>
                  <c:pt idx="3">
                    <c:v>874.48970834424347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strRef>
              <c:f>(Tabelle1!$C$53,Tabelle1!$C$55,Tabelle1!$C$57,Tabelle1!$C$59)</c:f>
              <c:strCache>
                <c:ptCount val="4"/>
                <c:pt idx="0">
                  <c:v>Tween 22% </c:v>
                </c:pt>
                <c:pt idx="1">
                  <c:v>Tween 24%</c:v>
                </c:pt>
                <c:pt idx="2">
                  <c:v>Tween 26%</c:v>
                </c:pt>
                <c:pt idx="3">
                  <c:v>Tween 28%</c:v>
                </c:pt>
              </c:strCache>
            </c:strRef>
          </c:cat>
          <c:val>
            <c:numRef>
              <c:f>(Tabelle1!$D$52,Tabelle1!$D$54,Tabelle1!$D$56,Tabelle1!$D$58)</c:f>
              <c:numCache>
                <c:formatCode>0.00</c:formatCode>
                <c:ptCount val="4"/>
                <c:pt idx="0">
                  <c:v>129</c:v>
                </c:pt>
                <c:pt idx="1">
                  <c:v>432</c:v>
                </c:pt>
                <c:pt idx="2">
                  <c:v>-15.5</c:v>
                </c:pt>
                <c:pt idx="3">
                  <c:v>-664.5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50-4AAE-A873-90523E53D2D8}"/>
            </c:ext>
          </c:extLst>
        </c:ser>
        <c:ser>
          <c:idx val="1"/>
          <c:order val="1"/>
          <c:tx>
            <c:v>Tween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f>(Tabelle1!$E$53,Tabelle1!$E$55,Tabelle1!$E$57,Tabelle1!$E$59)</c:f>
                <c:numCache>
                  <c:formatCode>General</c:formatCode>
                  <c:ptCount val="4"/>
                  <c:pt idx="0">
                    <c:v>582.20443144998478</c:v>
                  </c:pt>
                  <c:pt idx="1">
                    <c:v>918.94409514398649</c:v>
                  </c:pt>
                  <c:pt idx="2">
                    <c:v>394.12942036848762</c:v>
                  </c:pt>
                  <c:pt idx="3">
                    <c:v>97.93492737527302</c:v>
                  </c:pt>
                </c:numCache>
              </c:numRef>
            </c:plus>
            <c:minus>
              <c:numRef>
                <c:f>(Tabelle1!$E$53,Tabelle1!$E$55,Tabelle1!$E$57,Tabelle1!$E$59)</c:f>
                <c:numCache>
                  <c:formatCode>General</c:formatCode>
                  <c:ptCount val="4"/>
                  <c:pt idx="0">
                    <c:v>582.20443144998478</c:v>
                  </c:pt>
                  <c:pt idx="1">
                    <c:v>918.94409514398649</c:v>
                  </c:pt>
                  <c:pt idx="2">
                    <c:v>394.12942036848762</c:v>
                  </c:pt>
                  <c:pt idx="3">
                    <c:v>97.93492737527302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strRef>
              <c:f>(Tabelle1!$C$53,Tabelle1!$C$55,Tabelle1!$C$57,Tabelle1!$C$59)</c:f>
              <c:strCache>
                <c:ptCount val="4"/>
                <c:pt idx="0">
                  <c:v>Tween 22% </c:v>
                </c:pt>
                <c:pt idx="1">
                  <c:v>Tween 24%</c:v>
                </c:pt>
                <c:pt idx="2">
                  <c:v>Tween 26%</c:v>
                </c:pt>
                <c:pt idx="3">
                  <c:v>Tween 28%</c:v>
                </c:pt>
              </c:strCache>
            </c:strRef>
          </c:cat>
          <c:val>
            <c:numRef>
              <c:f>(Tabelle1!$D$53,Tabelle1!$D$55,Tabelle1!$D$57,Tabelle1!$D$59)</c:f>
              <c:numCache>
                <c:formatCode>0.00</c:formatCode>
                <c:ptCount val="4"/>
                <c:pt idx="0">
                  <c:v>147</c:v>
                </c:pt>
                <c:pt idx="1">
                  <c:v>362.5</c:v>
                </c:pt>
                <c:pt idx="2">
                  <c:v>964</c:v>
                </c:pt>
                <c:pt idx="3">
                  <c:v>398.5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50-4AAE-A873-90523E53D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16413272"/>
        <c:axId val="316410648"/>
      </c:barChart>
      <c:catAx>
        <c:axId val="316413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410648"/>
        <c:crosses val="autoZero"/>
        <c:auto val="1"/>
        <c:lblAlgn val="ctr"/>
        <c:lblOffset val="100"/>
        <c:noMultiLvlLbl val="0"/>
      </c:catAx>
      <c:valAx>
        <c:axId val="316410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RFU difference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413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/>
              <a:t>RFU difference Shampoo1 - Shampoo1+nanobody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Shampoo1+nanobody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f>(Tabelle1!$E$60,Tabelle1!$E$62,Tabelle1!$E$64,Tabelle1!$E$66)</c:f>
                <c:numCache>
                  <c:formatCode>General</c:formatCode>
                  <c:ptCount val="4"/>
                  <c:pt idx="0">
                    <c:v>545.54239065355864</c:v>
                  </c:pt>
                  <c:pt idx="1">
                    <c:v>321.41134080800572</c:v>
                  </c:pt>
                  <c:pt idx="2">
                    <c:v>942.01127912568006</c:v>
                  </c:pt>
                  <c:pt idx="3">
                    <c:v>235.40709420066338</c:v>
                  </c:pt>
                </c:numCache>
              </c:numRef>
            </c:plus>
            <c:minus>
              <c:numRef>
                <c:f>(Tabelle1!$E$60,Tabelle1!$E$62,Tabelle1!$E$64,Tabelle1!$E$66)</c:f>
                <c:numCache>
                  <c:formatCode>General</c:formatCode>
                  <c:ptCount val="4"/>
                  <c:pt idx="0">
                    <c:v>545.54239065355864</c:v>
                  </c:pt>
                  <c:pt idx="1">
                    <c:v>321.41134080800572</c:v>
                  </c:pt>
                  <c:pt idx="2">
                    <c:v>942.01127912568006</c:v>
                  </c:pt>
                  <c:pt idx="3">
                    <c:v>235.40709420066338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strRef>
              <c:f>(Tabelle1!$C$61,Tabelle1!$C$63,Tabelle1!$C$65,Tabelle1!$C$67)</c:f>
              <c:strCache>
                <c:ptCount val="4"/>
                <c:pt idx="0">
                  <c:v>Shamp1 12%</c:v>
                </c:pt>
                <c:pt idx="1">
                  <c:v>Shamp1 14%</c:v>
                </c:pt>
                <c:pt idx="2">
                  <c:v>Shamp1 16%</c:v>
                </c:pt>
                <c:pt idx="3">
                  <c:v>Shamp1 18% </c:v>
                </c:pt>
              </c:strCache>
            </c:strRef>
          </c:cat>
          <c:val>
            <c:numRef>
              <c:f>(Tabelle1!$D$60,Tabelle1!$D$62,Tabelle1!$D$64,Tabelle1!$D$66)</c:f>
              <c:numCache>
                <c:formatCode>0.00</c:formatCode>
                <c:ptCount val="4"/>
                <c:pt idx="0">
                  <c:v>507</c:v>
                </c:pt>
                <c:pt idx="1">
                  <c:v>-75.5</c:v>
                </c:pt>
                <c:pt idx="2">
                  <c:v>1435.5</c:v>
                </c:pt>
                <c:pt idx="3">
                  <c:v>-335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B8-45E5-BBEB-BDFF269062D2}"/>
            </c:ext>
          </c:extLst>
        </c:ser>
        <c:ser>
          <c:idx val="1"/>
          <c:order val="1"/>
          <c:tx>
            <c:v>Shampoo1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f>(Tabelle1!$E$61,Tabelle1!$E$63,Tabelle1!$E$65,Tabelle1!$E$67)</c:f>
                <c:numCache>
                  <c:formatCode>General</c:formatCode>
                  <c:ptCount val="4"/>
                  <c:pt idx="0">
                    <c:v>1243.9996985530181</c:v>
                  </c:pt>
                  <c:pt idx="1">
                    <c:v>297.86993806022116</c:v>
                  </c:pt>
                  <c:pt idx="2">
                    <c:v>209.08431313706919</c:v>
                  </c:pt>
                  <c:pt idx="3">
                    <c:v>495.59055681076086</c:v>
                  </c:pt>
                </c:numCache>
              </c:numRef>
            </c:plus>
            <c:minus>
              <c:numRef>
                <c:f>(Tabelle1!$E$61,Tabelle1!$E$63,Tabelle1!$E$65,Tabelle1!$E$67)</c:f>
                <c:numCache>
                  <c:formatCode>General</c:formatCode>
                  <c:ptCount val="4"/>
                  <c:pt idx="0">
                    <c:v>1243.9996985530181</c:v>
                  </c:pt>
                  <c:pt idx="1">
                    <c:v>297.86993806022116</c:v>
                  </c:pt>
                  <c:pt idx="2">
                    <c:v>209.08431313706919</c:v>
                  </c:pt>
                  <c:pt idx="3">
                    <c:v>495.59055681076086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strRef>
              <c:f>(Tabelle1!$C$61,Tabelle1!$C$63,Tabelle1!$C$65,Tabelle1!$C$67)</c:f>
              <c:strCache>
                <c:ptCount val="4"/>
                <c:pt idx="0">
                  <c:v>Shamp1 12%</c:v>
                </c:pt>
                <c:pt idx="1">
                  <c:v>Shamp1 14%</c:v>
                </c:pt>
                <c:pt idx="2">
                  <c:v>Shamp1 16%</c:v>
                </c:pt>
                <c:pt idx="3">
                  <c:v>Shamp1 18% </c:v>
                </c:pt>
              </c:strCache>
            </c:strRef>
          </c:cat>
          <c:val>
            <c:numRef>
              <c:f>(Tabelle1!$D$61,Tabelle1!$D$63,Tabelle1!$D$65,Tabelle1!$D$67)</c:f>
              <c:numCache>
                <c:formatCode>0.00</c:formatCode>
                <c:ptCount val="4"/>
                <c:pt idx="0">
                  <c:v>482.5</c:v>
                </c:pt>
                <c:pt idx="1">
                  <c:v>1868</c:v>
                </c:pt>
                <c:pt idx="2">
                  <c:v>758.5</c:v>
                </c:pt>
                <c:pt idx="3">
                  <c:v>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B8-45E5-BBEB-BDFF269062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16413272"/>
        <c:axId val="316410648"/>
      </c:barChart>
      <c:catAx>
        <c:axId val="316413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410648"/>
        <c:crosses val="autoZero"/>
        <c:auto val="1"/>
        <c:lblAlgn val="ctr"/>
        <c:lblOffset val="100"/>
        <c:noMultiLvlLbl val="0"/>
      </c:catAx>
      <c:valAx>
        <c:axId val="316410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RFU difference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413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/>
              <a:t>RFU difference controls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neg. control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(Tabelle1!$C$61,Tabelle1!$C$63,Tabelle1!$C$65,Tabelle1!$C$67)</c:f>
              <c:strCache>
                <c:ptCount val="4"/>
                <c:pt idx="0">
                  <c:v>Shamp1 12%</c:v>
                </c:pt>
                <c:pt idx="1">
                  <c:v>Shamp1 14%</c:v>
                </c:pt>
                <c:pt idx="2">
                  <c:v>Shamp1 16%</c:v>
                </c:pt>
                <c:pt idx="3">
                  <c:v>Shamp1 18% </c:v>
                </c:pt>
              </c:strCache>
            </c:strRef>
          </c:cat>
          <c:val>
            <c:numRef>
              <c:f>Tabelle1!$D$40</c:f>
              <c:numCache>
                <c:formatCode>0.00</c:formatCode>
                <c:ptCount val="1"/>
                <c:pt idx="0">
                  <c:v>28.25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76-45DA-868F-C7D21356645A}"/>
            </c:ext>
          </c:extLst>
        </c:ser>
        <c:ser>
          <c:idx val="3"/>
          <c:order val="1"/>
          <c:tx>
            <c:v>PBS</c:v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val>
            <c:numRef>
              <c:f>Tabelle1!$D$41</c:f>
              <c:numCache>
                <c:formatCode>0.00</c:formatCode>
                <c:ptCount val="1"/>
                <c:pt idx="0">
                  <c:v>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76-45DA-868F-C7D21356645A}"/>
            </c:ext>
          </c:extLst>
        </c:ser>
        <c:ser>
          <c:idx val="2"/>
          <c:order val="2"/>
          <c:tx>
            <c:v>PBS + nanobody</c:v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val>
            <c:numRef>
              <c:f>Tabelle1!$D$42</c:f>
              <c:numCache>
                <c:formatCode>0.00</c:formatCode>
                <c:ptCount val="1"/>
                <c:pt idx="0">
                  <c:v>302.5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76-45DA-868F-C7D21356645A}"/>
            </c:ext>
          </c:extLst>
        </c:ser>
        <c:ser>
          <c:idx val="1"/>
          <c:order val="3"/>
          <c:tx>
            <c:v>pos. control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(Tabelle1!$C$61,Tabelle1!$C$63,Tabelle1!$C$65,Tabelle1!$C$67)</c:f>
              <c:strCache>
                <c:ptCount val="4"/>
                <c:pt idx="0">
                  <c:v>Shamp1 12%</c:v>
                </c:pt>
                <c:pt idx="1">
                  <c:v>Shamp1 14%</c:v>
                </c:pt>
                <c:pt idx="2">
                  <c:v>Shamp1 16%</c:v>
                </c:pt>
                <c:pt idx="3">
                  <c:v>Shamp1 18% </c:v>
                </c:pt>
              </c:strCache>
            </c:strRef>
          </c:cat>
          <c:val>
            <c:numRef>
              <c:f>Tabelle1!$D$43</c:f>
              <c:numCache>
                <c:formatCode>0.00</c:formatCode>
                <c:ptCount val="1"/>
                <c:pt idx="0">
                  <c:v>2469.75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76-45DA-868F-C7D213566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16413272"/>
        <c:axId val="316410648"/>
      </c:barChart>
      <c:catAx>
        <c:axId val="316413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410648"/>
        <c:crosses val="autoZero"/>
        <c:auto val="1"/>
        <c:lblAlgn val="ctr"/>
        <c:lblOffset val="100"/>
        <c:noMultiLvlLbl val="0"/>
      </c:catAx>
      <c:valAx>
        <c:axId val="316410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RFU difference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413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600" b="1" i="0" u="none" strike="noStrike" baseline="0">
                <a:effectLst/>
              </a:rPr>
              <a:t>Overview of the wash efficiency between with and without nanobody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Tabelle1!$X$46</c:f>
              <c:strCache>
                <c:ptCount val="1"/>
                <c:pt idx="0">
                  <c:v>SDS 1%  NB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Tabelle1!$Y$45:$AC$45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xVal>
          <c:yVal>
            <c:numRef>
              <c:f>Tabelle1!$Y$46:$AC$46</c:f>
              <c:numCache>
                <c:formatCode>General</c:formatCode>
                <c:ptCount val="5"/>
                <c:pt idx="0">
                  <c:v>0</c:v>
                </c:pt>
                <c:pt idx="1">
                  <c:v>0.5446769790718835</c:v>
                </c:pt>
                <c:pt idx="2">
                  <c:v>0.89535095715587965</c:v>
                </c:pt>
                <c:pt idx="3">
                  <c:v>0.50895807966602891</c:v>
                </c:pt>
                <c:pt idx="4">
                  <c:v>0.7991032936713226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EA-4722-B6C7-0E1D89157BE6}"/>
            </c:ext>
          </c:extLst>
        </c:ser>
        <c:ser>
          <c:idx val="1"/>
          <c:order val="1"/>
          <c:tx>
            <c:strRef>
              <c:f>Tabelle1!$X$47</c:f>
              <c:strCache>
                <c:ptCount val="1"/>
                <c:pt idx="0">
                  <c:v>SDS 1%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Tabelle1!$Y$45:$AC$45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xVal>
          <c:yVal>
            <c:numRef>
              <c:f>Tabelle1!$Y$47:$AC$47</c:f>
              <c:numCache>
                <c:formatCode>General</c:formatCode>
                <c:ptCount val="5"/>
                <c:pt idx="0">
                  <c:v>0</c:v>
                </c:pt>
                <c:pt idx="1">
                  <c:v>0.48458149779735682</c:v>
                </c:pt>
                <c:pt idx="2">
                  <c:v>0.75649212430821622</c:v>
                </c:pt>
                <c:pt idx="3">
                  <c:v>0.28568001918925401</c:v>
                </c:pt>
                <c:pt idx="4">
                  <c:v>0.64852345107122178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EA-4722-B6C7-0E1D89157BE6}"/>
            </c:ext>
          </c:extLst>
        </c:ser>
        <c:ser>
          <c:idx val="2"/>
          <c:order val="2"/>
          <c:tx>
            <c:strRef>
              <c:f>Tabelle1!$X$48</c:f>
              <c:strCache>
                <c:ptCount val="1"/>
                <c:pt idx="0">
                  <c:v>Shamp1 12% NB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(Tabelle1!$Y$45,Tabelle1!$AD$45:$AG$45)</c:f>
              <c:numCache>
                <c:formatCode>General</c:formatCode>
                <c:ptCount val="5"/>
                <c:pt idx="0">
                  <c:v>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</c:numCache>
            </c:numRef>
          </c:xVal>
          <c:yVal>
            <c:numRef>
              <c:f>(Tabelle1!$Y$48,Tabelle1!$AD$48:$AG$48)</c:f>
              <c:numCache>
                <c:formatCode>General</c:formatCode>
                <c:ptCount val="5"/>
                <c:pt idx="0">
                  <c:v>0</c:v>
                </c:pt>
                <c:pt idx="1">
                  <c:v>0.28158844765342961</c:v>
                </c:pt>
                <c:pt idx="2">
                  <c:v>-6.8048670572329883E-2</c:v>
                </c:pt>
                <c:pt idx="3">
                  <c:v>0.60429383287728899</c:v>
                </c:pt>
                <c:pt idx="4">
                  <c:v>-0.32165146423427748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EEA-4722-B6C7-0E1D89157BE6}"/>
            </c:ext>
          </c:extLst>
        </c:ser>
        <c:ser>
          <c:idx val="3"/>
          <c:order val="3"/>
          <c:tx>
            <c:strRef>
              <c:f>Tabelle1!$X$49</c:f>
              <c:strCache>
                <c:ptCount val="1"/>
                <c:pt idx="0">
                  <c:v>Shamp1 12%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(Tabelle1!$Y$45,Tabelle1!$AD$45:$AG$45)</c:f>
              <c:numCache>
                <c:formatCode>General</c:formatCode>
                <c:ptCount val="5"/>
                <c:pt idx="0">
                  <c:v>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</c:numCache>
            </c:numRef>
          </c:xVal>
          <c:yVal>
            <c:numRef>
              <c:f>(Tabelle1!$Y$49,Tabelle1!$AD$49:$AG$49)</c:f>
              <c:numCache>
                <c:formatCode>General</c:formatCode>
                <c:ptCount val="5"/>
                <c:pt idx="0">
                  <c:v>0</c:v>
                </c:pt>
                <c:pt idx="1">
                  <c:v>0.38584566173530588</c:v>
                </c:pt>
                <c:pt idx="2">
                  <c:v>0.71998458277124688</c:v>
                </c:pt>
                <c:pt idx="3">
                  <c:v>0.32679879362343817</c:v>
                </c:pt>
                <c:pt idx="4">
                  <c:v>0.6442089326267979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EEA-4722-B6C7-0E1D89157BE6}"/>
            </c:ext>
          </c:extLst>
        </c:ser>
        <c:ser>
          <c:idx val="4"/>
          <c:order val="4"/>
          <c:tx>
            <c:strRef>
              <c:f>Tabelle1!$X$50</c:f>
              <c:strCache>
                <c:ptCount val="1"/>
                <c:pt idx="0">
                  <c:v>Tween 22% NB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5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(Tabelle1!$Y$45,Tabelle1!$AH$45:$AK$45)</c:f>
              <c:numCache>
                <c:formatCode>General</c:formatCode>
                <c:ptCount val="5"/>
                <c:pt idx="0">
                  <c:v>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</c:numCache>
            </c:numRef>
          </c:xVal>
          <c:yVal>
            <c:numRef>
              <c:f>(Tabelle1!$Y$50,Tabelle1!$AH$50:$AK$50)</c:f>
              <c:numCache>
                <c:formatCode>General</c:formatCode>
                <c:ptCount val="5"/>
                <c:pt idx="0">
                  <c:v>0</c:v>
                </c:pt>
                <c:pt idx="1">
                  <c:v>5.0627943485086341E-2</c:v>
                </c:pt>
                <c:pt idx="2">
                  <c:v>0.176759410801964</c:v>
                </c:pt>
                <c:pt idx="3">
                  <c:v>-7.4411905904944791E-3</c:v>
                </c:pt>
                <c:pt idx="4">
                  <c:v>-0.3499210110584518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EEA-4722-B6C7-0E1D89157BE6}"/>
            </c:ext>
          </c:extLst>
        </c:ser>
        <c:ser>
          <c:idx val="5"/>
          <c:order val="5"/>
          <c:tx>
            <c:strRef>
              <c:f>Tabelle1!$X$51</c:f>
              <c:strCache>
                <c:ptCount val="1"/>
                <c:pt idx="0">
                  <c:v>Tween 22% </c:v>
                </c:pt>
              </c:strCache>
            </c:strRef>
          </c:tx>
          <c:spPr>
            <a:ln w="25400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6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(Tabelle1!$Y$45,Tabelle1!$AH$45:$AK$45)</c:f>
              <c:numCache>
                <c:formatCode>General</c:formatCode>
                <c:ptCount val="5"/>
                <c:pt idx="0">
                  <c:v>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</c:numCache>
            </c:numRef>
          </c:xVal>
          <c:yVal>
            <c:numRef>
              <c:f>(Tabelle1!$Y$51,Tabelle1!$AH$51:$AK$51)</c:f>
              <c:numCache>
                <c:formatCode>General</c:formatCode>
                <c:ptCount val="5"/>
                <c:pt idx="0">
                  <c:v>0</c:v>
                </c:pt>
                <c:pt idx="1">
                  <c:v>6.236741620704285E-2</c:v>
                </c:pt>
                <c:pt idx="2">
                  <c:v>0.16447368421052633</c:v>
                </c:pt>
                <c:pt idx="3">
                  <c:v>0.3403954802259887</c:v>
                </c:pt>
                <c:pt idx="4">
                  <c:v>0.16062071745264006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EEA-4722-B6C7-0E1D89157B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413544"/>
        <c:axId val="484415184"/>
      </c:scatterChart>
      <c:valAx>
        <c:axId val="484413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415184"/>
        <c:crosses val="autoZero"/>
        <c:crossBetween val="midCat"/>
      </c:valAx>
      <c:valAx>
        <c:axId val="484415184"/>
        <c:scaling>
          <c:orientation val="minMax"/>
          <c:min val="-0.4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Efficency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4135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</xdr:colOff>
      <xdr:row>36</xdr:row>
      <xdr:rowOff>3810</xdr:rowOff>
    </xdr:from>
    <xdr:to>
      <xdr:col>15</xdr:col>
      <xdr:colOff>304800</xdr:colOff>
      <xdr:row>53</xdr:row>
      <xdr:rowOff>114300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57</xdr:row>
      <xdr:rowOff>0</xdr:rowOff>
    </xdr:from>
    <xdr:to>
      <xdr:col>15</xdr:col>
      <xdr:colOff>300990</xdr:colOff>
      <xdr:row>74</xdr:row>
      <xdr:rowOff>110490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77</xdr:row>
      <xdr:rowOff>0</xdr:rowOff>
    </xdr:from>
    <xdr:to>
      <xdr:col>15</xdr:col>
      <xdr:colOff>300990</xdr:colOff>
      <xdr:row>94</xdr:row>
      <xdr:rowOff>110490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76</xdr:row>
      <xdr:rowOff>0</xdr:rowOff>
    </xdr:from>
    <xdr:to>
      <xdr:col>8</xdr:col>
      <xdr:colOff>110490</xdr:colOff>
      <xdr:row>93</xdr:row>
      <xdr:rowOff>110490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0</xdr:colOff>
      <xdr:row>36</xdr:row>
      <xdr:rowOff>0</xdr:rowOff>
    </xdr:from>
    <xdr:to>
      <xdr:col>22</xdr:col>
      <xdr:colOff>300990</xdr:colOff>
      <xdr:row>53</xdr:row>
      <xdr:rowOff>110490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0</xdr:colOff>
      <xdr:row>57</xdr:row>
      <xdr:rowOff>0</xdr:rowOff>
    </xdr:from>
    <xdr:to>
      <xdr:col>22</xdr:col>
      <xdr:colOff>300990</xdr:colOff>
      <xdr:row>74</xdr:row>
      <xdr:rowOff>110490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0</xdr:colOff>
      <xdr:row>77</xdr:row>
      <xdr:rowOff>0</xdr:rowOff>
    </xdr:from>
    <xdr:to>
      <xdr:col>22</xdr:col>
      <xdr:colOff>300990</xdr:colOff>
      <xdr:row>94</xdr:row>
      <xdr:rowOff>110490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96</xdr:row>
      <xdr:rowOff>0</xdr:rowOff>
    </xdr:from>
    <xdr:to>
      <xdr:col>8</xdr:col>
      <xdr:colOff>110490</xdr:colOff>
      <xdr:row>113</xdr:row>
      <xdr:rowOff>110490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23</xdr:col>
      <xdr:colOff>438149</xdr:colOff>
      <xdr:row>53</xdr:row>
      <xdr:rowOff>28574</xdr:rowOff>
    </xdr:from>
    <xdr:to>
      <xdr:col>31</xdr:col>
      <xdr:colOff>752474</xdr:colOff>
      <xdr:row>69</xdr:row>
      <xdr:rowOff>171449</xdr:rowOff>
    </xdr:to>
    <xdr:graphicFrame macro="">
      <xdr:nvGraphicFramePr>
        <xdr:cNvPr id="11" name="Diagramm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8"/>
  <sheetViews>
    <sheetView tabSelected="1" topLeftCell="U43" workbookViewId="0">
      <selection activeCell="AB51" sqref="AB51"/>
    </sheetView>
  </sheetViews>
  <sheetFormatPr baseColWidth="10" defaultRowHeight="15" x14ac:dyDescent="0.25"/>
  <cols>
    <col min="2" max="2" width="11.42578125" customWidth="1"/>
    <col min="3" max="3" width="14.28515625" customWidth="1"/>
    <col min="6" max="7" width="11.5703125" style="1"/>
    <col min="24" max="24" width="14.85546875" customWidth="1"/>
  </cols>
  <sheetData>
    <row r="1" spans="1:7" x14ac:dyDescent="0.25">
      <c r="A1" t="s">
        <v>0</v>
      </c>
    </row>
    <row r="4" spans="1:7" x14ac:dyDescent="0.25">
      <c r="C4" t="s">
        <v>65</v>
      </c>
      <c r="F4" s="1" t="s">
        <v>59</v>
      </c>
    </row>
    <row r="5" spans="1:7" x14ac:dyDescent="0.25">
      <c r="B5" t="s">
        <v>60</v>
      </c>
      <c r="D5" t="s">
        <v>61</v>
      </c>
      <c r="E5" s="3" t="s">
        <v>62</v>
      </c>
      <c r="G5" s="2" t="s">
        <v>62</v>
      </c>
    </row>
    <row r="6" spans="1:7" x14ac:dyDescent="0.25">
      <c r="B6" t="s">
        <v>30</v>
      </c>
      <c r="C6" t="s">
        <v>4</v>
      </c>
      <c r="D6">
        <v>1197.75</v>
      </c>
      <c r="E6" s="2">
        <v>1136.7876615709724</v>
      </c>
      <c r="F6" s="1">
        <v>1169.5</v>
      </c>
      <c r="G6" s="2">
        <v>1081.7976936562584</v>
      </c>
    </row>
    <row r="7" spans="1:7" x14ac:dyDescent="0.25">
      <c r="B7" t="s">
        <v>31</v>
      </c>
      <c r="C7" t="s">
        <v>67</v>
      </c>
      <c r="D7">
        <v>666.75</v>
      </c>
      <c r="E7" s="2">
        <v>380.54393635952209</v>
      </c>
      <c r="F7" s="1">
        <v>280.75</v>
      </c>
      <c r="G7" s="2">
        <v>216.55758472055419</v>
      </c>
    </row>
    <row r="8" spans="1:7" x14ac:dyDescent="0.25">
      <c r="B8" t="s">
        <v>32</v>
      </c>
      <c r="C8" t="s">
        <v>66</v>
      </c>
      <c r="D8">
        <v>2190.25</v>
      </c>
      <c r="E8" s="2">
        <v>257.42608162344391</v>
      </c>
      <c r="F8" s="1">
        <v>1887.75</v>
      </c>
      <c r="G8" s="2">
        <v>572.7592753504739</v>
      </c>
    </row>
    <row r="9" spans="1:7" x14ac:dyDescent="0.25">
      <c r="B9" t="s">
        <v>34</v>
      </c>
      <c r="C9" t="s">
        <v>3</v>
      </c>
      <c r="D9">
        <v>2472</v>
      </c>
      <c r="E9" s="2">
        <v>414.19862385092495</v>
      </c>
      <c r="F9" s="1">
        <v>2.25</v>
      </c>
      <c r="G9" s="2">
        <v>3.1124748994971831</v>
      </c>
    </row>
    <row r="10" spans="1:7" x14ac:dyDescent="0.25">
      <c r="B10" t="s">
        <v>36</v>
      </c>
      <c r="C10" t="s">
        <v>7</v>
      </c>
      <c r="D10">
        <v>2899.5</v>
      </c>
      <c r="E10" s="2">
        <v>21.5</v>
      </c>
      <c r="F10" s="1">
        <v>582.5</v>
      </c>
      <c r="G10" s="2">
        <v>391.5</v>
      </c>
    </row>
    <row r="11" spans="1:7" x14ac:dyDescent="0.25">
      <c r="B11" t="s">
        <v>33</v>
      </c>
      <c r="C11" t="s">
        <v>5</v>
      </c>
      <c r="D11">
        <v>2590.5</v>
      </c>
      <c r="E11" s="2">
        <v>308.5</v>
      </c>
      <c r="F11" s="1">
        <v>910.5</v>
      </c>
      <c r="G11" s="2">
        <v>134.5</v>
      </c>
    </row>
    <row r="12" spans="1:7" x14ac:dyDescent="0.25">
      <c r="B12" t="s">
        <v>37</v>
      </c>
      <c r="C12" t="s">
        <v>6</v>
      </c>
      <c r="D12">
        <v>2874.5</v>
      </c>
      <c r="E12" s="2">
        <v>17.5</v>
      </c>
      <c r="F12" s="1">
        <v>1411.5</v>
      </c>
      <c r="G12" s="2">
        <v>112.5</v>
      </c>
    </row>
    <row r="13" spans="1:7" x14ac:dyDescent="0.25">
      <c r="B13" t="s">
        <v>38</v>
      </c>
      <c r="C13" t="s">
        <v>8</v>
      </c>
      <c r="D13">
        <v>2084.5</v>
      </c>
      <c r="E13" s="2">
        <v>249.5</v>
      </c>
      <c r="F13" s="1">
        <v>1489</v>
      </c>
      <c r="G13" s="2">
        <v>45</v>
      </c>
    </row>
    <row r="14" spans="1:7" x14ac:dyDescent="0.25">
      <c r="B14" t="s">
        <v>39</v>
      </c>
      <c r="C14" t="s">
        <v>9</v>
      </c>
      <c r="D14">
        <v>2742.5</v>
      </c>
      <c r="E14" s="2">
        <v>189.5</v>
      </c>
      <c r="F14" s="1">
        <v>287</v>
      </c>
      <c r="G14" s="2">
        <v>154</v>
      </c>
    </row>
    <row r="15" spans="1:7" x14ac:dyDescent="0.25">
      <c r="B15" t="s">
        <v>40</v>
      </c>
      <c r="C15" t="s">
        <v>10</v>
      </c>
      <c r="D15">
        <v>2349</v>
      </c>
      <c r="E15" s="2">
        <v>462</v>
      </c>
      <c r="F15" s="1">
        <v>572</v>
      </c>
      <c r="G15" s="2">
        <v>270</v>
      </c>
    </row>
    <row r="16" spans="1:7" x14ac:dyDescent="0.25">
      <c r="B16" t="s">
        <v>41</v>
      </c>
      <c r="C16" t="s">
        <v>11</v>
      </c>
      <c r="D16">
        <v>2747.5</v>
      </c>
      <c r="E16" s="2">
        <v>83.5</v>
      </c>
      <c r="F16" s="1">
        <v>1251</v>
      </c>
      <c r="G16" s="2">
        <v>326</v>
      </c>
    </row>
    <row r="17" spans="2:7" x14ac:dyDescent="0.25">
      <c r="B17" t="s">
        <v>42</v>
      </c>
      <c r="C17" t="s">
        <v>12</v>
      </c>
      <c r="D17">
        <v>2270</v>
      </c>
      <c r="E17" s="2">
        <v>460</v>
      </c>
      <c r="F17" s="1">
        <v>1170</v>
      </c>
      <c r="G17" s="2">
        <v>263</v>
      </c>
    </row>
    <row r="18" spans="2:7" x14ac:dyDescent="0.25">
      <c r="B18" t="s">
        <v>43</v>
      </c>
      <c r="C18" t="s">
        <v>13</v>
      </c>
      <c r="D18">
        <v>2548</v>
      </c>
      <c r="E18" s="2">
        <v>101</v>
      </c>
      <c r="F18" s="1">
        <v>2419</v>
      </c>
      <c r="G18" s="2">
        <v>24</v>
      </c>
    </row>
    <row r="19" spans="2:7" x14ac:dyDescent="0.25">
      <c r="B19" t="s">
        <v>44</v>
      </c>
      <c r="C19" t="s">
        <v>14</v>
      </c>
      <c r="D19">
        <v>2357</v>
      </c>
      <c r="E19" s="2">
        <v>511</v>
      </c>
      <c r="F19" s="1">
        <v>2210</v>
      </c>
      <c r="G19" s="2">
        <v>279</v>
      </c>
    </row>
    <row r="20" spans="2:7" x14ac:dyDescent="0.25">
      <c r="B20" t="s">
        <v>45</v>
      </c>
      <c r="C20" t="s">
        <v>15</v>
      </c>
      <c r="D20">
        <v>2444</v>
      </c>
      <c r="E20" s="2">
        <v>304</v>
      </c>
      <c r="F20" s="1">
        <v>2012</v>
      </c>
      <c r="G20" s="2">
        <v>123</v>
      </c>
    </row>
    <row r="21" spans="2:7" x14ac:dyDescent="0.25">
      <c r="B21" t="s">
        <v>46</v>
      </c>
      <c r="C21" t="s">
        <v>16</v>
      </c>
      <c r="D21">
        <v>2204</v>
      </c>
      <c r="E21" s="2">
        <v>376</v>
      </c>
      <c r="F21" s="1">
        <v>1841.5</v>
      </c>
      <c r="G21" s="2">
        <v>838.5</v>
      </c>
    </row>
    <row r="22" spans="2:7" x14ac:dyDescent="0.25">
      <c r="B22" t="s">
        <v>47</v>
      </c>
      <c r="C22" t="s">
        <v>17</v>
      </c>
      <c r="D22">
        <v>2083</v>
      </c>
      <c r="E22" s="2">
        <v>196</v>
      </c>
      <c r="F22" s="1">
        <v>2098.5</v>
      </c>
      <c r="G22" s="2">
        <v>582.5</v>
      </c>
    </row>
    <row r="23" spans="2:7" x14ac:dyDescent="0.25">
      <c r="B23" t="s">
        <v>48</v>
      </c>
      <c r="C23" t="s">
        <v>18</v>
      </c>
      <c r="D23">
        <v>2832</v>
      </c>
      <c r="E23" s="2">
        <v>93</v>
      </c>
      <c r="F23" s="1">
        <v>1868</v>
      </c>
      <c r="G23" s="2">
        <v>383</v>
      </c>
    </row>
    <row r="24" spans="2:7" x14ac:dyDescent="0.25">
      <c r="B24" t="s">
        <v>49</v>
      </c>
      <c r="C24" t="s">
        <v>19</v>
      </c>
      <c r="D24">
        <v>1899</v>
      </c>
      <c r="E24" s="2">
        <v>870</v>
      </c>
      <c r="F24" s="1">
        <v>2563.5</v>
      </c>
      <c r="G24" s="2">
        <v>88.5</v>
      </c>
    </row>
    <row r="25" spans="2:7" x14ac:dyDescent="0.25">
      <c r="B25" t="s">
        <v>50</v>
      </c>
      <c r="C25" t="s">
        <v>20</v>
      </c>
      <c r="D25">
        <v>2481</v>
      </c>
      <c r="E25" s="2">
        <v>97</v>
      </c>
      <c r="F25" s="1">
        <v>2082.5</v>
      </c>
      <c r="G25" s="2">
        <v>13.5</v>
      </c>
    </row>
    <row r="26" spans="2:7" x14ac:dyDescent="0.25">
      <c r="B26" t="s">
        <v>51</v>
      </c>
      <c r="C26" t="s">
        <v>21</v>
      </c>
      <c r="D26">
        <v>1800.5</v>
      </c>
      <c r="E26" s="2">
        <v>460.5</v>
      </c>
      <c r="F26" s="1">
        <v>1293.5</v>
      </c>
      <c r="G26" s="2">
        <v>292.5</v>
      </c>
    </row>
    <row r="27" spans="2:7" x14ac:dyDescent="0.25">
      <c r="B27" t="s">
        <v>52</v>
      </c>
      <c r="C27" t="s">
        <v>22</v>
      </c>
      <c r="D27">
        <v>1250.5</v>
      </c>
      <c r="E27" s="2">
        <v>1237.5</v>
      </c>
      <c r="F27" s="1">
        <v>768</v>
      </c>
      <c r="G27" s="2">
        <v>127</v>
      </c>
    </row>
    <row r="28" spans="2:7" x14ac:dyDescent="0.25">
      <c r="B28" t="s">
        <v>56</v>
      </c>
      <c r="C28" t="s">
        <v>23</v>
      </c>
      <c r="D28">
        <v>1109.5</v>
      </c>
      <c r="E28" s="2">
        <v>319.5</v>
      </c>
      <c r="F28" s="1">
        <v>1185</v>
      </c>
      <c r="G28" s="2">
        <v>35</v>
      </c>
    </row>
    <row r="29" spans="2:7" x14ac:dyDescent="0.25">
      <c r="B29" t="s">
        <v>53</v>
      </c>
      <c r="C29" t="s">
        <v>24</v>
      </c>
      <c r="D29">
        <v>2594.5</v>
      </c>
      <c r="E29" s="2">
        <v>37.5</v>
      </c>
      <c r="F29" s="1">
        <v>726.5</v>
      </c>
      <c r="G29" s="2">
        <v>295.5</v>
      </c>
    </row>
    <row r="30" spans="2:7" x14ac:dyDescent="0.25">
      <c r="B30" t="s">
        <v>57</v>
      </c>
      <c r="C30" t="s">
        <v>25</v>
      </c>
      <c r="D30">
        <v>2375.5</v>
      </c>
      <c r="E30" s="2">
        <v>167.5</v>
      </c>
      <c r="F30" s="1">
        <v>940</v>
      </c>
      <c r="G30" s="2">
        <v>927</v>
      </c>
    </row>
    <row r="31" spans="2:7" x14ac:dyDescent="0.25">
      <c r="B31" t="s">
        <v>54</v>
      </c>
      <c r="C31" t="s">
        <v>26</v>
      </c>
      <c r="D31">
        <v>2321</v>
      </c>
      <c r="E31" s="2">
        <v>186</v>
      </c>
      <c r="F31" s="1">
        <v>1562.5</v>
      </c>
      <c r="G31" s="2">
        <v>95.5</v>
      </c>
    </row>
    <row r="32" spans="2:7" x14ac:dyDescent="0.25">
      <c r="B32" t="s">
        <v>58</v>
      </c>
      <c r="C32" t="s">
        <v>27</v>
      </c>
      <c r="D32">
        <v>1041.5</v>
      </c>
      <c r="E32" s="2">
        <v>135.5</v>
      </c>
      <c r="F32" s="1">
        <v>1376.5</v>
      </c>
      <c r="G32" s="2">
        <v>192.5</v>
      </c>
    </row>
    <row r="33" spans="2:37" x14ac:dyDescent="0.25">
      <c r="B33" t="s">
        <v>55</v>
      </c>
      <c r="C33" t="s">
        <v>28</v>
      </c>
      <c r="D33">
        <v>1321</v>
      </c>
      <c r="E33" s="2">
        <v>483</v>
      </c>
      <c r="F33" s="1">
        <v>470</v>
      </c>
      <c r="G33" s="2">
        <v>111</v>
      </c>
    </row>
    <row r="34" spans="2:37" x14ac:dyDescent="0.25">
      <c r="B34" t="s">
        <v>35</v>
      </c>
      <c r="C34" t="s">
        <v>29</v>
      </c>
      <c r="D34">
        <v>-0.75</v>
      </c>
      <c r="E34" s="2">
        <v>3.5</v>
      </c>
      <c r="F34" s="1">
        <v>0.5</v>
      </c>
      <c r="G34" s="2">
        <v>2.5</v>
      </c>
    </row>
    <row r="38" spans="2:37" x14ac:dyDescent="0.25">
      <c r="C38" t="s">
        <v>63</v>
      </c>
      <c r="F38" s="1" t="s">
        <v>64</v>
      </c>
    </row>
    <row r="39" spans="2:37" x14ac:dyDescent="0.25">
      <c r="E39" t="s">
        <v>68</v>
      </c>
    </row>
    <row r="40" spans="2:37" x14ac:dyDescent="0.25">
      <c r="C40" t="s">
        <v>4</v>
      </c>
      <c r="D40" s="1">
        <f>D6-F6</f>
        <v>28.25</v>
      </c>
      <c r="E40" s="4">
        <f>SQRT((E6^2)+(G6^2))</f>
        <v>1569.2585629844432</v>
      </c>
      <c r="F40" s="1">
        <f>D40/D6</f>
        <v>2.3585890210811939E-2</v>
      </c>
    </row>
    <row r="41" spans="2:37" x14ac:dyDescent="0.25">
      <c r="C41" t="s">
        <v>67</v>
      </c>
      <c r="D41" s="1">
        <f t="shared" ref="D41:D68" si="0">D7-F7</f>
        <v>386</v>
      </c>
      <c r="E41" s="4">
        <f t="shared" ref="E41:E68" si="1">SQRT((E7^2)+(G7^2))</f>
        <v>437.84800444903254</v>
      </c>
      <c r="F41" s="1">
        <f t="shared" ref="F41:F68" si="2">D41/D7</f>
        <v>0.57892763404574432</v>
      </c>
    </row>
    <row r="42" spans="2:37" x14ac:dyDescent="0.25">
      <c r="C42" t="s">
        <v>66</v>
      </c>
      <c r="D42" s="1">
        <f t="shared" si="0"/>
        <v>302.5</v>
      </c>
      <c r="E42" s="4">
        <f t="shared" si="1"/>
        <v>627.95013735168493</v>
      </c>
      <c r="F42" s="1">
        <f t="shared" si="2"/>
        <v>0.13811208766122587</v>
      </c>
    </row>
    <row r="43" spans="2:37" x14ac:dyDescent="0.25">
      <c r="C43" t="s">
        <v>3</v>
      </c>
      <c r="D43" s="1">
        <f t="shared" si="0"/>
        <v>2469.75</v>
      </c>
      <c r="E43" s="4">
        <f t="shared" si="1"/>
        <v>414.21031795453865</v>
      </c>
      <c r="F43" s="1">
        <f t="shared" si="2"/>
        <v>0.99908980582524276</v>
      </c>
    </row>
    <row r="44" spans="2:37" x14ac:dyDescent="0.25">
      <c r="C44" t="s">
        <v>7</v>
      </c>
      <c r="D44" s="1">
        <f t="shared" si="0"/>
        <v>2317</v>
      </c>
      <c r="E44" s="4">
        <f t="shared" si="1"/>
        <v>392.08991315768378</v>
      </c>
      <c r="F44" s="1">
        <f t="shared" si="2"/>
        <v>0.7991032936713226</v>
      </c>
    </row>
    <row r="45" spans="2:37" x14ac:dyDescent="0.25">
      <c r="C45" t="s">
        <v>5</v>
      </c>
      <c r="D45" s="1">
        <f t="shared" si="0"/>
        <v>1680</v>
      </c>
      <c r="E45" s="4">
        <f t="shared" si="1"/>
        <v>336.54494499249279</v>
      </c>
      <c r="F45" s="1">
        <f t="shared" si="2"/>
        <v>0.64852345107122178</v>
      </c>
      <c r="Y45">
        <v>0</v>
      </c>
      <c r="Z45">
        <v>0.25</v>
      </c>
      <c r="AA45">
        <v>0.5</v>
      </c>
      <c r="AB45">
        <v>0.75</v>
      </c>
      <c r="AC45">
        <v>1</v>
      </c>
      <c r="AD45">
        <v>12</v>
      </c>
      <c r="AE45">
        <v>14</v>
      </c>
      <c r="AF45">
        <v>16</v>
      </c>
      <c r="AG45">
        <v>18</v>
      </c>
      <c r="AH45">
        <v>22</v>
      </c>
      <c r="AI45">
        <v>24</v>
      </c>
      <c r="AJ45">
        <v>26</v>
      </c>
      <c r="AK45">
        <v>28</v>
      </c>
    </row>
    <row r="46" spans="2:37" x14ac:dyDescent="0.25">
      <c r="C46" t="s">
        <v>6</v>
      </c>
      <c r="D46" s="1">
        <f t="shared" si="0"/>
        <v>1463</v>
      </c>
      <c r="E46" s="4">
        <f t="shared" si="1"/>
        <v>113.852975367357</v>
      </c>
      <c r="F46" s="1">
        <f t="shared" si="2"/>
        <v>0.50895807966602891</v>
      </c>
      <c r="X46" t="s">
        <v>7</v>
      </c>
      <c r="Y46">
        <v>0</v>
      </c>
      <c r="Z46">
        <v>0.5446769790718835</v>
      </c>
      <c r="AA46">
        <v>0.89535095715587965</v>
      </c>
      <c r="AB46">
        <v>0.50895807966602891</v>
      </c>
      <c r="AC46">
        <v>0.7991032936713226</v>
      </c>
    </row>
    <row r="47" spans="2:37" x14ac:dyDescent="0.25">
      <c r="C47" t="s">
        <v>8</v>
      </c>
      <c r="D47" s="1">
        <f t="shared" si="0"/>
        <v>595.5</v>
      </c>
      <c r="E47" s="4">
        <f t="shared" si="1"/>
        <v>253.52563972900256</v>
      </c>
      <c r="F47" s="1">
        <f t="shared" si="2"/>
        <v>0.28568001918925401</v>
      </c>
      <c r="X47" t="s">
        <v>5</v>
      </c>
      <c r="Y47">
        <v>0</v>
      </c>
      <c r="Z47">
        <v>0.48458149779735682</v>
      </c>
      <c r="AA47">
        <v>0.75649212430821622</v>
      </c>
      <c r="AB47">
        <v>0.28568001918925401</v>
      </c>
      <c r="AC47">
        <v>0.64852345107122178</v>
      </c>
    </row>
    <row r="48" spans="2:37" x14ac:dyDescent="0.25">
      <c r="C48" t="s">
        <v>9</v>
      </c>
      <c r="D48" s="1">
        <f t="shared" si="0"/>
        <v>2455.5</v>
      </c>
      <c r="E48" s="4">
        <f t="shared" si="1"/>
        <v>244.18486849106765</v>
      </c>
      <c r="F48" s="1">
        <f t="shared" si="2"/>
        <v>0.89535095715587965</v>
      </c>
      <c r="X48" t="s">
        <v>21</v>
      </c>
      <c r="Y48">
        <v>0</v>
      </c>
      <c r="AD48">
        <v>0.28158844765342961</v>
      </c>
      <c r="AE48">
        <v>-6.8048670572329883E-2</v>
      </c>
      <c r="AF48">
        <v>0.60429383287728899</v>
      </c>
      <c r="AG48">
        <v>-0.32165146423427748</v>
      </c>
    </row>
    <row r="49" spans="3:37" x14ac:dyDescent="0.25">
      <c r="C49" t="s">
        <v>10</v>
      </c>
      <c r="D49" s="1">
        <f t="shared" si="0"/>
        <v>1777</v>
      </c>
      <c r="E49" s="4">
        <f t="shared" si="1"/>
        <v>535.11120339607919</v>
      </c>
      <c r="F49" s="1">
        <f t="shared" si="2"/>
        <v>0.75649212430821622</v>
      </c>
      <c r="X49" t="s">
        <v>22</v>
      </c>
      <c r="Y49">
        <v>0</v>
      </c>
      <c r="AD49">
        <v>0.38584566173530588</v>
      </c>
      <c r="AE49">
        <v>0.71998458277124688</v>
      </c>
      <c r="AF49">
        <v>0.32679879362343817</v>
      </c>
      <c r="AG49">
        <v>0.6442089326267979</v>
      </c>
    </row>
    <row r="50" spans="3:37" x14ac:dyDescent="0.25">
      <c r="C50" t="s">
        <v>11</v>
      </c>
      <c r="D50" s="1">
        <f t="shared" si="0"/>
        <v>1496.5</v>
      </c>
      <c r="E50" s="4">
        <f t="shared" si="1"/>
        <v>336.52377330583943</v>
      </c>
      <c r="F50" s="1">
        <f t="shared" si="2"/>
        <v>0.5446769790718835</v>
      </c>
      <c r="X50" t="s">
        <v>13</v>
      </c>
      <c r="Y50">
        <v>0</v>
      </c>
      <c r="AH50">
        <v>5.0627943485086341E-2</v>
      </c>
      <c r="AI50">
        <v>0.176759410801964</v>
      </c>
      <c r="AJ50">
        <v>-7.4411905904944791E-3</v>
      </c>
      <c r="AK50">
        <v>-0.3499210110584518</v>
      </c>
    </row>
    <row r="51" spans="3:37" x14ac:dyDescent="0.25">
      <c r="C51" t="s">
        <v>12</v>
      </c>
      <c r="D51" s="1">
        <f t="shared" si="0"/>
        <v>1100</v>
      </c>
      <c r="E51" s="4">
        <f t="shared" si="1"/>
        <v>529.87640068227233</v>
      </c>
      <c r="F51" s="1">
        <f t="shared" si="2"/>
        <v>0.48458149779735682</v>
      </c>
      <c r="X51" t="s">
        <v>14</v>
      </c>
      <c r="Y51">
        <v>0</v>
      </c>
      <c r="AH51">
        <v>6.236741620704285E-2</v>
      </c>
      <c r="AI51">
        <v>0.16447368421052633</v>
      </c>
      <c r="AJ51">
        <v>0.3403954802259887</v>
      </c>
      <c r="AK51">
        <v>0.16062071745264006</v>
      </c>
    </row>
    <row r="52" spans="3:37" x14ac:dyDescent="0.25">
      <c r="C52" t="s">
        <v>13</v>
      </c>
      <c r="D52" s="1">
        <f t="shared" si="0"/>
        <v>129</v>
      </c>
      <c r="E52" s="4">
        <f t="shared" si="1"/>
        <v>103.81233067415451</v>
      </c>
      <c r="F52" s="1">
        <f t="shared" si="2"/>
        <v>5.0627943485086341E-2</v>
      </c>
    </row>
    <row r="53" spans="3:37" x14ac:dyDescent="0.25">
      <c r="C53" t="s">
        <v>14</v>
      </c>
      <c r="D53" s="1">
        <f t="shared" si="0"/>
        <v>147</v>
      </c>
      <c r="E53" s="4">
        <f t="shared" si="1"/>
        <v>582.20443144998478</v>
      </c>
      <c r="F53" s="1">
        <f t="shared" si="2"/>
        <v>6.236741620704285E-2</v>
      </c>
    </row>
    <row r="54" spans="3:37" x14ac:dyDescent="0.25">
      <c r="C54" t="s">
        <v>15</v>
      </c>
      <c r="D54" s="1">
        <f t="shared" si="0"/>
        <v>432</v>
      </c>
      <c r="E54" s="4">
        <f t="shared" si="1"/>
        <v>327.9405433916337</v>
      </c>
      <c r="F54" s="1">
        <f t="shared" si="2"/>
        <v>0.176759410801964</v>
      </c>
    </row>
    <row r="55" spans="3:37" x14ac:dyDescent="0.25">
      <c r="C55" t="s">
        <v>16</v>
      </c>
      <c r="D55" s="1">
        <f t="shared" si="0"/>
        <v>362.5</v>
      </c>
      <c r="E55" s="4">
        <f t="shared" si="1"/>
        <v>918.94409514398649</v>
      </c>
      <c r="F55" s="1">
        <f t="shared" si="2"/>
        <v>0.16447368421052633</v>
      </c>
    </row>
    <row r="56" spans="3:37" x14ac:dyDescent="0.25">
      <c r="C56" t="s">
        <v>17</v>
      </c>
      <c r="D56" s="1">
        <f t="shared" si="0"/>
        <v>-15.5</v>
      </c>
      <c r="E56" s="4">
        <f t="shared" si="1"/>
        <v>614.59112424440366</v>
      </c>
      <c r="F56" s="1">
        <f t="shared" si="2"/>
        <v>-7.4411905904944791E-3</v>
      </c>
    </row>
    <row r="57" spans="3:37" x14ac:dyDescent="0.25">
      <c r="C57" t="s">
        <v>18</v>
      </c>
      <c r="D57" s="1">
        <f t="shared" si="0"/>
        <v>964</v>
      </c>
      <c r="E57" s="4">
        <f t="shared" si="1"/>
        <v>394.12942036848762</v>
      </c>
      <c r="F57" s="1">
        <f t="shared" si="2"/>
        <v>0.3403954802259887</v>
      </c>
    </row>
    <row r="58" spans="3:37" x14ac:dyDescent="0.25">
      <c r="C58" t="s">
        <v>19</v>
      </c>
      <c r="D58" s="1">
        <f t="shared" si="0"/>
        <v>-664.5</v>
      </c>
      <c r="E58" s="4">
        <f t="shared" si="1"/>
        <v>874.48970834424347</v>
      </c>
      <c r="F58" s="1">
        <f t="shared" si="2"/>
        <v>-0.3499210110584518</v>
      </c>
    </row>
    <row r="59" spans="3:37" x14ac:dyDescent="0.25">
      <c r="C59" t="s">
        <v>20</v>
      </c>
      <c r="D59" s="1">
        <f t="shared" si="0"/>
        <v>398.5</v>
      </c>
      <c r="E59" s="4">
        <f t="shared" si="1"/>
        <v>97.93492737527302</v>
      </c>
      <c r="F59" s="1">
        <f t="shared" si="2"/>
        <v>0.16062071745264006</v>
      </c>
    </row>
    <row r="60" spans="3:37" x14ac:dyDescent="0.25">
      <c r="C60" t="s">
        <v>21</v>
      </c>
      <c r="D60" s="1">
        <f t="shared" si="0"/>
        <v>507</v>
      </c>
      <c r="E60" s="4">
        <f t="shared" si="1"/>
        <v>545.54239065355864</v>
      </c>
      <c r="F60" s="1">
        <f t="shared" si="2"/>
        <v>0.28158844765342961</v>
      </c>
    </row>
    <row r="61" spans="3:37" x14ac:dyDescent="0.25">
      <c r="C61" t="s">
        <v>22</v>
      </c>
      <c r="D61" s="1">
        <f t="shared" si="0"/>
        <v>482.5</v>
      </c>
      <c r="E61" s="4">
        <f t="shared" si="1"/>
        <v>1243.9996985530181</v>
      </c>
      <c r="F61" s="1">
        <f t="shared" si="2"/>
        <v>0.38584566173530588</v>
      </c>
    </row>
    <row r="62" spans="3:37" x14ac:dyDescent="0.25">
      <c r="C62" t="s">
        <v>23</v>
      </c>
      <c r="D62" s="1">
        <f t="shared" si="0"/>
        <v>-75.5</v>
      </c>
      <c r="E62" s="4">
        <f t="shared" si="1"/>
        <v>321.41134080800572</v>
      </c>
      <c r="F62" s="1">
        <f t="shared" si="2"/>
        <v>-6.8048670572329883E-2</v>
      </c>
    </row>
    <row r="63" spans="3:37" x14ac:dyDescent="0.25">
      <c r="C63" t="s">
        <v>24</v>
      </c>
      <c r="D63" s="1">
        <f t="shared" si="0"/>
        <v>1868</v>
      </c>
      <c r="E63" s="4">
        <f t="shared" si="1"/>
        <v>297.86993806022116</v>
      </c>
      <c r="F63" s="1">
        <f t="shared" si="2"/>
        <v>0.71998458277124688</v>
      </c>
    </row>
    <row r="64" spans="3:37" x14ac:dyDescent="0.25">
      <c r="C64" t="s">
        <v>25</v>
      </c>
      <c r="D64" s="1">
        <f t="shared" si="0"/>
        <v>1435.5</v>
      </c>
      <c r="E64" s="4">
        <f t="shared" si="1"/>
        <v>942.01127912568006</v>
      </c>
      <c r="F64" s="1">
        <f t="shared" si="2"/>
        <v>0.60429383287728899</v>
      </c>
    </row>
    <row r="65" spans="3:6" x14ac:dyDescent="0.25">
      <c r="C65" t="s">
        <v>26</v>
      </c>
      <c r="D65" s="1">
        <f t="shared" si="0"/>
        <v>758.5</v>
      </c>
      <c r="E65" s="4">
        <f t="shared" si="1"/>
        <v>209.08431313706919</v>
      </c>
      <c r="F65" s="1">
        <f t="shared" si="2"/>
        <v>0.32679879362343817</v>
      </c>
    </row>
    <row r="66" spans="3:6" x14ac:dyDescent="0.25">
      <c r="C66" t="s">
        <v>27</v>
      </c>
      <c r="D66" s="1">
        <f t="shared" si="0"/>
        <v>-335</v>
      </c>
      <c r="E66" s="4">
        <f t="shared" si="1"/>
        <v>235.40709420066338</v>
      </c>
      <c r="F66" s="1">
        <f t="shared" si="2"/>
        <v>-0.32165146423427748</v>
      </c>
    </row>
    <row r="67" spans="3:6" x14ac:dyDescent="0.25">
      <c r="C67" t="s">
        <v>28</v>
      </c>
      <c r="D67" s="1">
        <f t="shared" si="0"/>
        <v>851</v>
      </c>
      <c r="E67" s="4">
        <f t="shared" si="1"/>
        <v>495.59055681076086</v>
      </c>
      <c r="F67" s="1">
        <f t="shared" si="2"/>
        <v>0.6442089326267979</v>
      </c>
    </row>
    <row r="68" spans="3:6" x14ac:dyDescent="0.25">
      <c r="C68" t="s">
        <v>29</v>
      </c>
      <c r="D68" s="1">
        <f t="shared" si="0"/>
        <v>-1.25</v>
      </c>
      <c r="E68" s="4">
        <f t="shared" si="1"/>
        <v>4.3011626335213133</v>
      </c>
      <c r="F68" s="1">
        <f t="shared" si="2"/>
        <v>1.6666666666666667</v>
      </c>
    </row>
  </sheetData>
  <pageMargins left="0.7" right="0.7" top="0.78740157499999996" bottom="0.78740157499999996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9"/>
  <sheetViews>
    <sheetView workbookViewId="0">
      <selection activeCell="B19" sqref="B19"/>
    </sheetView>
  </sheetViews>
  <sheetFormatPr baseColWidth="10" defaultRowHeight="15" x14ac:dyDescent="0.25"/>
  <sheetData>
    <row r="1" spans="1:1" x14ac:dyDescent="0.25">
      <c r="A1" t="s">
        <v>4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7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8</v>
      </c>
    </row>
    <row r="9" spans="1:1" x14ac:dyDescent="0.25">
      <c r="A9" t="s">
        <v>9</v>
      </c>
    </row>
    <row r="10" spans="1:1" x14ac:dyDescent="0.25">
      <c r="A10" t="s">
        <v>10</v>
      </c>
    </row>
    <row r="11" spans="1:1" x14ac:dyDescent="0.25">
      <c r="A11" t="s">
        <v>11</v>
      </c>
    </row>
    <row r="12" spans="1:1" x14ac:dyDescent="0.25">
      <c r="A12" t="s">
        <v>12</v>
      </c>
    </row>
    <row r="13" spans="1:1" x14ac:dyDescent="0.25">
      <c r="A13" t="s">
        <v>13</v>
      </c>
    </row>
    <row r="14" spans="1:1" x14ac:dyDescent="0.25">
      <c r="A14" t="s">
        <v>14</v>
      </c>
    </row>
    <row r="15" spans="1:1" x14ac:dyDescent="0.25">
      <c r="A15" t="s">
        <v>15</v>
      </c>
    </row>
    <row r="16" spans="1:1" x14ac:dyDescent="0.25">
      <c r="A16" t="s">
        <v>16</v>
      </c>
    </row>
    <row r="17" spans="1:1" x14ac:dyDescent="0.25">
      <c r="A17" t="s">
        <v>17</v>
      </c>
    </row>
    <row r="18" spans="1:1" x14ac:dyDescent="0.25">
      <c r="A18" t="s">
        <v>18</v>
      </c>
    </row>
    <row r="19" spans="1:1" x14ac:dyDescent="0.25">
      <c r="A19" t="s">
        <v>19</v>
      </c>
    </row>
    <row r="20" spans="1:1" x14ac:dyDescent="0.25">
      <c r="A20" t="s">
        <v>20</v>
      </c>
    </row>
    <row r="21" spans="1:1" x14ac:dyDescent="0.25">
      <c r="A21" t="s">
        <v>21</v>
      </c>
    </row>
    <row r="22" spans="1:1" x14ac:dyDescent="0.25">
      <c r="A22" t="s">
        <v>22</v>
      </c>
    </row>
    <row r="23" spans="1:1" x14ac:dyDescent="0.25">
      <c r="A23" t="s">
        <v>23</v>
      </c>
    </row>
    <row r="24" spans="1:1" x14ac:dyDescent="0.25">
      <c r="A24" t="s">
        <v>24</v>
      </c>
    </row>
    <row r="25" spans="1:1" x14ac:dyDescent="0.25">
      <c r="A25" t="s">
        <v>25</v>
      </c>
    </row>
    <row r="26" spans="1:1" x14ac:dyDescent="0.25">
      <c r="A26" t="s">
        <v>26</v>
      </c>
    </row>
    <row r="27" spans="1:1" x14ac:dyDescent="0.25">
      <c r="A27" t="s">
        <v>27</v>
      </c>
    </row>
    <row r="28" spans="1:1" x14ac:dyDescent="0.25">
      <c r="A28" t="s">
        <v>28</v>
      </c>
    </row>
    <row r="29" spans="1:1" x14ac:dyDescent="0.25">
      <c r="A29" t="s">
        <v>29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</dc:creator>
  <cp:lastModifiedBy>Mario Ramos Garcia</cp:lastModifiedBy>
  <dcterms:created xsi:type="dcterms:W3CDTF">2016-09-16T20:35:48Z</dcterms:created>
  <dcterms:modified xsi:type="dcterms:W3CDTF">2016-10-06T03:57:11Z</dcterms:modified>
</cp:coreProperties>
</file>